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1505" activeTab="2"/>
  </bookViews>
  <sheets>
    <sheet name="2009" sheetId="1" r:id="rId1"/>
    <sheet name="2010" sheetId="2" r:id="rId2"/>
    <sheet name="2011" sheetId="3" r:id="rId3"/>
  </sheets>
  <definedNames>
    <definedName name="_xlnm.Print_Titles" localSheetId="0">'2009'!$5:$6</definedName>
  </definedNames>
  <calcPr fullCalcOnLoad="1"/>
</workbook>
</file>

<file path=xl/sharedStrings.xml><?xml version="1.0" encoding="utf-8"?>
<sst xmlns="http://schemas.openxmlformats.org/spreadsheetml/2006/main" count="177" uniqueCount="103">
  <si>
    <t>№ по ред</t>
  </si>
  <si>
    <t>ВУЗ</t>
  </si>
  <si>
    <t>Технически университет - София</t>
  </si>
  <si>
    <t>Технически университет - Варна</t>
  </si>
  <si>
    <t>Технически университет - Габрово</t>
  </si>
  <si>
    <t>Икономически университет - Варна</t>
  </si>
  <si>
    <t>Аграрен университет - Пловдив</t>
  </si>
  <si>
    <t xml:space="preserve">Спец. висше училище  по библиотекознание и информационни технологии - София </t>
  </si>
  <si>
    <t xml:space="preserve">Колеж по телекомуникации и пощи - София </t>
  </si>
  <si>
    <t>Медицински университет - София</t>
  </si>
  <si>
    <t>Медицински университет - Пловдив</t>
  </si>
  <si>
    <t>Медицински университет - Плевен</t>
  </si>
  <si>
    <t>Висше транспортно училище "Тодор Каблешков" - София</t>
  </si>
  <si>
    <t>Висше строително училище "Любен Каравелов" - София</t>
  </si>
  <si>
    <t>ФРЗ</t>
  </si>
  <si>
    <t>план</t>
  </si>
  <si>
    <t>отчет</t>
  </si>
  <si>
    <t>ОБЩО</t>
  </si>
  <si>
    <t>СПРАВКА</t>
  </si>
  <si>
    <t>ЗА СРЕДНИТЕ БРУТНИ РАБОТНИ ЗАПЛАТИ НА ВУЗ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</si>
  <si>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</si>
  <si>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</si>
  <si>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</si>
  <si>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</si>
  <si>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</si>
  <si>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</si>
  <si>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</si>
  <si>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</si>
  <si>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</si>
  <si>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</si>
  <si>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</si>
  <si>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</si>
  <si>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Тракийски университет - Стара Загора</t>
  </si>
  <si>
    <t>Медицински университет "Проф. д-р Параскев Иванов Стоянов" - Варна</t>
  </si>
  <si>
    <t>Университет за национално и световно стопанство - София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</si>
  <si>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</si>
  <si>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</si>
  <si>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</si>
  <si>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</si>
  <si>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</si>
  <si>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</si>
  <si>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Българска академия на науките - София</t>
  </si>
  <si>
    <t>ПРИЛОЖЕНИЕ 2</t>
  </si>
  <si>
    <t>Средни брутни РЗ</t>
  </si>
  <si>
    <t>Щатни бройки</t>
  </si>
  <si>
    <t>през 2009 година</t>
  </si>
  <si>
    <t>през 2010 година</t>
  </si>
  <si>
    <t>към 30.06.2011 година</t>
  </si>
  <si>
    <t xml:space="preserve"> бройки</t>
  </si>
  <si>
    <t xml:space="preserve">Софийски университет "Климент Охридски" </t>
  </si>
  <si>
    <t>Университет за национално и световно стопанство</t>
  </si>
  <si>
    <t xml:space="preserve">Пловдивски университет "Паисий Хилендарски" </t>
  </si>
  <si>
    <t>Великотърновки университет "Св. св . Кирил и Методий"</t>
  </si>
  <si>
    <t xml:space="preserve">Русенски университет "Ангел Кънчев" </t>
  </si>
  <si>
    <t xml:space="preserve">Университет по архитектура, строителство и геодезия </t>
  </si>
  <si>
    <t>Минно-геоложки университет "Св. Ив. Рилски"</t>
  </si>
  <si>
    <t xml:space="preserve">Лесотехнически университет </t>
  </si>
  <si>
    <t xml:space="preserve">Химико-технологичен и металургичен университет </t>
  </si>
  <si>
    <t>Медицински университет - Варна</t>
  </si>
  <si>
    <t xml:space="preserve">Национална музикална академия "Панчо Владигеров" </t>
  </si>
  <si>
    <t xml:space="preserve">Национална академия за театрално и филмово изкуство </t>
  </si>
  <si>
    <t xml:space="preserve">Национална художествена академия </t>
  </si>
  <si>
    <t xml:space="preserve">Академия за музикално, танцово и изобразително изкуство </t>
  </si>
  <si>
    <t>Национална спортна академия "Васил Левски"</t>
  </si>
  <si>
    <t>Висше строително училище "Любен Каравелов"</t>
  </si>
  <si>
    <t xml:space="preserve">Висше транспортно училище "Тодор Каблешков" </t>
  </si>
  <si>
    <t xml:space="preserve">Университет  по библиотекознание и информационни технологии </t>
  </si>
  <si>
    <t>РЗ - гл.ас.</t>
  </si>
  <si>
    <t>РЗ - доц.</t>
  </si>
  <si>
    <t>РЗ - проф.</t>
  </si>
  <si>
    <t>РЗ - ас.</t>
  </si>
  <si>
    <t>% тр.стаж</t>
  </si>
  <si>
    <t>д-р / дн</t>
  </si>
  <si>
    <t>Средни брутни РЗ,лв.</t>
  </si>
  <si>
    <t xml:space="preserve">СБРЗ по Рег. карта, 30.06. 2011 </t>
  </si>
  <si>
    <t>168 / 336</t>
  </si>
  <si>
    <t>400 / 600</t>
  </si>
  <si>
    <t xml:space="preserve"> бройки по РК</t>
  </si>
  <si>
    <t>400 / 650</t>
  </si>
  <si>
    <t>ЗА ЧИСЛЕНОСТТА, СРЕДНИТЕ БРУТНИ РАБОТНИ ЗАПЛАТИ НА ДВУ</t>
  </si>
  <si>
    <t>60 / 100</t>
  </si>
  <si>
    <t>от 534 до 658</t>
  </si>
  <si>
    <t>124 / 248</t>
  </si>
  <si>
    <t>240 / 480</t>
  </si>
  <si>
    <t>200 / 500</t>
  </si>
  <si>
    <t>1,2 до 1,4</t>
  </si>
  <si>
    <t>220 / 440</t>
  </si>
  <si>
    <t>255 / 530</t>
  </si>
  <si>
    <t xml:space="preserve">Шуменски университет "Еп. Константин Преславски" </t>
  </si>
  <si>
    <t>175 / 350</t>
  </si>
  <si>
    <t>150 / 250</t>
  </si>
  <si>
    <t>180 / 360</t>
  </si>
  <si>
    <t>132 / 264</t>
  </si>
  <si>
    <t>120 / 240</t>
  </si>
  <si>
    <t>150 / 400</t>
  </si>
  <si>
    <t>160 / 310</t>
  </si>
  <si>
    <t>300 / 600</t>
  </si>
  <si>
    <t>160 / 280</t>
  </si>
  <si>
    <t>150 / 300</t>
  </si>
  <si>
    <t>135 / 270</t>
  </si>
  <si>
    <t>144 / 264</t>
  </si>
  <si>
    <t>200 / 400</t>
  </si>
  <si>
    <t>192 / 240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</si>
</sst>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\ &quot;лв&quot;"/>
    <numFmt numFmtId="166" formatCode="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3" fontId="1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wrapText="1"/>
    </xf>
    <xf numFmtId="3" fontId="19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2" fontId="20" fillId="0" borderId="0" xfId="0" applyNumberFormat="1" applyFont="1" applyAlignment="1">
      <alignment/>
    </xf>
    <xf numFmtId="2" fontId="20" fillId="0" borderId="1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171" fontId="20" fillId="0" borderId="10" xfId="0" applyNumberFormat="1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171" fontId="23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3" fontId="19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3" fontId="19" fillId="0" borderId="12" xfId="0" applyNumberFormat="1" applyFont="1" applyBorder="1" applyAlignment="1">
      <alignment/>
    </xf>
    <xf numFmtId="171" fontId="20" fillId="0" borderId="12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164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171" fontId="24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/>
    </xf>
    <xf numFmtId="171" fontId="20" fillId="0" borderId="0" xfId="0" applyNumberFormat="1" applyFont="1" applyAlignment="1">
      <alignment horizontal="right"/>
    </xf>
    <xf numFmtId="3" fontId="25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171" fontId="26" fillId="0" borderId="0" xfId="0" applyNumberFormat="1" applyFont="1" applyAlignment="1">
      <alignment horizontal="right"/>
    </xf>
    <xf numFmtId="171" fontId="26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171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.8515625" style="6" customWidth="1"/>
    <col min="2" max="2" width="50.140625" style="6" customWidth="1"/>
    <col min="3" max="4" width="6.28125" style="6" customWidth="1"/>
    <col min="5" max="6" width="11.140625" style="6" customWidth="1"/>
    <col min="7" max="7" width="5.7109375" style="6" customWidth="1"/>
    <col min="8" max="8" width="5.8515625" style="6" customWidth="1"/>
    <col min="9" max="11" width="9.140625" style="6" customWidth="1"/>
    <col min="12" max="12" width="13.00390625" style="6" customWidth="1"/>
    <col min="13" max="13" width="14.57421875" style="6" customWidth="1"/>
    <col min="14" max="16384" width="9.140625" style="6" customWidth="1"/>
  </cols>
  <sheetData>
    <row r="2" ht="20.25">
      <c r="B2" s="10" t="s">
        <v>18</v>
      </c>
    </row>
    <row r="3" ht="14.25">
      <c r="B3" s="6" t="s">
        <v>19</v>
      </c>
    </row>
    <row r="4" ht="14.25">
      <c r="B4" s="6" t="s">
        <v>45</v>
      </c>
    </row>
    <row r="5" spans="1:8" ht="28.5" customHeight="1">
      <c r="A5" s="50" t="s">
        <v>0</v>
      </c>
      <c r="B5" s="50" t="s">
        <v>1</v>
      </c>
      <c r="C5" s="48" t="s">
        <v>44</v>
      </c>
      <c r="D5" s="49"/>
      <c r="E5" s="48" t="s">
        <v>14</v>
      </c>
      <c r="F5" s="49"/>
      <c r="G5" s="48" t="s">
        <v>43</v>
      </c>
      <c r="H5" s="49"/>
    </row>
    <row r="6" spans="1:8" ht="14.25">
      <c r="A6" s="51"/>
      <c r="B6" s="51"/>
      <c r="C6" s="1" t="s">
        <v>15</v>
      </c>
      <c r="D6" s="1" t="s">
        <v>16</v>
      </c>
      <c r="E6" s="1" t="s">
        <v>15</v>
      </c>
      <c r="F6" s="1" t="s">
        <v>16</v>
      </c>
      <c r="G6" s="1" t="s">
        <v>15</v>
      </c>
      <c r="H6" s="1" t="s">
        <v>16</v>
      </c>
    </row>
    <row r="8" spans="1:8" ht="16.5" customHeight="1">
      <c r="A8" s="11">
        <v>1</v>
      </c>
      <c r="B8" s="3" t="s">
        <v>20</v>
      </c>
      <c r="C8" s="5">
        <v>3237</v>
      </c>
      <c r="D8" s="5">
        <v>2928</v>
      </c>
      <c r="E8" s="4">
        <v>32875404</v>
      </c>
      <c r="F8" s="5">
        <v>32700862</v>
      </c>
      <c r="G8" s="9">
        <f>E8/C8/12</f>
        <v>846.3444547420451</v>
      </c>
      <c r="H8" s="9">
        <f>F8/D8/12</f>
        <v>930.6939321493625</v>
      </c>
    </row>
    <row r="9" spans="1:8" ht="14.25">
      <c r="A9" s="11">
        <v>2</v>
      </c>
      <c r="B9" s="3" t="s">
        <v>21</v>
      </c>
      <c r="C9" s="5">
        <v>1168</v>
      </c>
      <c r="D9" s="5">
        <v>1047</v>
      </c>
      <c r="E9" s="4">
        <v>14155066</v>
      </c>
      <c r="F9" s="5">
        <v>14155066</v>
      </c>
      <c r="G9" s="9">
        <f aca="true" t="shared" si="0" ref="G9:H24">E9/C9/12</f>
        <v>1009.9219463470321</v>
      </c>
      <c r="H9" s="9">
        <f t="shared" si="0"/>
        <v>1126.636899076727</v>
      </c>
    </row>
    <row r="10" spans="1:8" ht="19.5" customHeight="1">
      <c r="A10" s="11">
        <v>3</v>
      </c>
      <c r="B10" s="3" t="s">
        <v>22</v>
      </c>
      <c r="C10" s="5">
        <v>628</v>
      </c>
      <c r="D10" s="5">
        <v>553</v>
      </c>
      <c r="E10" s="4">
        <v>4702321</v>
      </c>
      <c r="F10" s="5">
        <v>4688615</v>
      </c>
      <c r="G10" s="9">
        <f t="shared" si="0"/>
        <v>623.9810244161359</v>
      </c>
      <c r="H10" s="9">
        <f t="shared" si="0"/>
        <v>706.5423447860157</v>
      </c>
    </row>
    <row r="11" spans="1:8" ht="25.5">
      <c r="A11" s="11">
        <v>4</v>
      </c>
      <c r="B11" s="3" t="s">
        <v>23</v>
      </c>
      <c r="C11" s="5">
        <v>925</v>
      </c>
      <c r="D11" s="5">
        <v>919</v>
      </c>
      <c r="E11" s="4">
        <v>9268346</v>
      </c>
      <c r="F11" s="5">
        <v>8640140</v>
      </c>
      <c r="G11" s="9">
        <f t="shared" si="0"/>
        <v>834.9861261261261</v>
      </c>
      <c r="H11" s="9">
        <f t="shared" si="0"/>
        <v>783.4729778745013</v>
      </c>
    </row>
    <row r="12" spans="1:8" ht="14.25">
      <c r="A12" s="11">
        <v>5</v>
      </c>
      <c r="B12" s="3" t="s">
        <v>24</v>
      </c>
      <c r="C12" s="5">
        <v>864</v>
      </c>
      <c r="D12" s="5">
        <v>803</v>
      </c>
      <c r="E12" s="4">
        <v>10800000</v>
      </c>
      <c r="F12" s="5">
        <v>9215516</v>
      </c>
      <c r="G12" s="9">
        <f t="shared" si="0"/>
        <v>1041.6666666666667</v>
      </c>
      <c r="H12" s="9">
        <f t="shared" si="0"/>
        <v>956.3632212536322</v>
      </c>
    </row>
    <row r="13" spans="1:8" ht="25.5">
      <c r="A13" s="11">
        <v>6</v>
      </c>
      <c r="B13" s="3" t="s">
        <v>25</v>
      </c>
      <c r="C13" s="5">
        <v>667</v>
      </c>
      <c r="D13" s="5">
        <v>648</v>
      </c>
      <c r="E13" s="4">
        <v>5885000</v>
      </c>
      <c r="F13" s="5">
        <v>5546211</v>
      </c>
      <c r="G13" s="9">
        <f t="shared" si="0"/>
        <v>735.2573713143429</v>
      </c>
      <c r="H13" s="9">
        <f t="shared" si="0"/>
        <v>713.247299382716</v>
      </c>
    </row>
    <row r="14" spans="1:8" ht="17.25" customHeight="1">
      <c r="A14" s="11">
        <v>7</v>
      </c>
      <c r="B14" s="3" t="s">
        <v>26</v>
      </c>
      <c r="C14" s="5">
        <v>874</v>
      </c>
      <c r="D14" s="5">
        <v>828</v>
      </c>
      <c r="E14" s="4">
        <v>8657510</v>
      </c>
      <c r="F14" s="5">
        <v>8383814</v>
      </c>
      <c r="G14" s="9">
        <f t="shared" si="0"/>
        <v>825.4681540808543</v>
      </c>
      <c r="H14" s="9">
        <f t="shared" si="0"/>
        <v>843.7816022544283</v>
      </c>
    </row>
    <row r="15" spans="1:8" ht="14.25">
      <c r="A15" s="11">
        <v>8</v>
      </c>
      <c r="B15" s="3" t="s">
        <v>2</v>
      </c>
      <c r="C15" s="5">
        <v>2465</v>
      </c>
      <c r="D15" s="5">
        <v>2379</v>
      </c>
      <c r="E15" s="4">
        <v>26756420</v>
      </c>
      <c r="F15" s="5">
        <v>25231229</v>
      </c>
      <c r="G15" s="9">
        <f t="shared" si="0"/>
        <v>904.5442866801894</v>
      </c>
      <c r="H15" s="9">
        <f t="shared" si="0"/>
        <v>883.817745551352</v>
      </c>
    </row>
    <row r="16" spans="1:8" ht="14.25">
      <c r="A16" s="11">
        <v>9</v>
      </c>
      <c r="B16" s="3" t="s">
        <v>3</v>
      </c>
      <c r="C16" s="5">
        <v>740</v>
      </c>
      <c r="D16" s="5">
        <v>700</v>
      </c>
      <c r="E16" s="4">
        <v>8285847</v>
      </c>
      <c r="F16" s="5">
        <v>8285847</v>
      </c>
      <c r="G16" s="9">
        <f t="shared" si="0"/>
        <v>933.0908783783784</v>
      </c>
      <c r="H16" s="9">
        <f t="shared" si="0"/>
        <v>986.4103571428572</v>
      </c>
    </row>
    <row r="17" spans="1:8" ht="14.25">
      <c r="A17" s="11">
        <v>10</v>
      </c>
      <c r="B17" s="3" t="s">
        <v>4</v>
      </c>
      <c r="C17" s="5">
        <v>443</v>
      </c>
      <c r="D17" s="5">
        <v>408</v>
      </c>
      <c r="E17" s="4">
        <v>4284050</v>
      </c>
      <c r="F17" s="5">
        <v>3996318</v>
      </c>
      <c r="G17" s="9">
        <f t="shared" si="0"/>
        <v>805.8784800601957</v>
      </c>
      <c r="H17" s="9">
        <f t="shared" si="0"/>
        <v>816.2414215686275</v>
      </c>
    </row>
    <row r="18" spans="1:8" ht="14.25">
      <c r="A18" s="11">
        <v>11</v>
      </c>
      <c r="B18" s="3" t="s">
        <v>27</v>
      </c>
      <c r="C18" s="5">
        <v>867</v>
      </c>
      <c r="D18" s="5">
        <v>782</v>
      </c>
      <c r="E18" s="4">
        <v>7908000</v>
      </c>
      <c r="F18" s="5">
        <v>7358920</v>
      </c>
      <c r="G18" s="9">
        <f t="shared" si="0"/>
        <v>760.0922722029987</v>
      </c>
      <c r="H18" s="9">
        <f t="shared" si="0"/>
        <v>784.1986359761296</v>
      </c>
    </row>
    <row r="19" spans="1:8" ht="18" customHeight="1">
      <c r="A19" s="11">
        <v>12</v>
      </c>
      <c r="B19" s="3" t="s">
        <v>28</v>
      </c>
      <c r="C19" s="5">
        <v>484</v>
      </c>
      <c r="D19" s="5">
        <v>479</v>
      </c>
      <c r="E19" s="4">
        <v>3860094</v>
      </c>
      <c r="F19" s="5">
        <v>3378381</v>
      </c>
      <c r="G19" s="9">
        <f t="shared" si="0"/>
        <v>664.61673553719</v>
      </c>
      <c r="H19" s="9">
        <f t="shared" si="0"/>
        <v>587.7489561586639</v>
      </c>
    </row>
    <row r="20" spans="1:8" ht="14.25">
      <c r="A20" s="11">
        <v>13</v>
      </c>
      <c r="B20" s="3" t="s">
        <v>29</v>
      </c>
      <c r="C20" s="5">
        <v>663</v>
      </c>
      <c r="D20" s="5">
        <v>642</v>
      </c>
      <c r="E20" s="4">
        <v>6888449</v>
      </c>
      <c r="F20" s="5">
        <v>6593575</v>
      </c>
      <c r="G20" s="9">
        <f t="shared" si="0"/>
        <v>865.8181246857717</v>
      </c>
      <c r="H20" s="9">
        <f t="shared" si="0"/>
        <v>855.8638369678089</v>
      </c>
    </row>
    <row r="21" spans="1:8" ht="14.25">
      <c r="A21" s="11">
        <v>14</v>
      </c>
      <c r="B21" s="3" t="s">
        <v>30</v>
      </c>
      <c r="C21" s="5">
        <v>605</v>
      </c>
      <c r="D21" s="5">
        <v>560</v>
      </c>
      <c r="E21" s="4">
        <v>4646976</v>
      </c>
      <c r="F21" s="5">
        <v>4505079</v>
      </c>
      <c r="G21" s="9">
        <f t="shared" si="0"/>
        <v>640.0793388429752</v>
      </c>
      <c r="H21" s="9">
        <f t="shared" si="0"/>
        <v>670.3986607142857</v>
      </c>
    </row>
    <row r="22" spans="1:8" ht="15.75" customHeight="1">
      <c r="A22" s="11">
        <v>15</v>
      </c>
      <c r="B22" s="3" t="s">
        <v>31</v>
      </c>
      <c r="C22" s="5">
        <v>500</v>
      </c>
      <c r="D22" s="5">
        <v>464</v>
      </c>
      <c r="E22" s="4">
        <v>4923860</v>
      </c>
      <c r="F22" s="5">
        <v>4430189</v>
      </c>
      <c r="G22" s="9">
        <f t="shared" si="0"/>
        <v>820.6433333333333</v>
      </c>
      <c r="H22" s="9">
        <f t="shared" si="0"/>
        <v>795.6517600574713</v>
      </c>
    </row>
    <row r="23" spans="1:8" ht="14.25">
      <c r="A23" s="11">
        <v>16</v>
      </c>
      <c r="B23" s="3" t="s">
        <v>6</v>
      </c>
      <c r="C23" s="5">
        <v>573</v>
      </c>
      <c r="D23" s="5">
        <v>490</v>
      </c>
      <c r="E23" s="4">
        <v>6179643</v>
      </c>
      <c r="F23" s="5">
        <v>5527248</v>
      </c>
      <c r="G23" s="9">
        <f t="shared" si="0"/>
        <v>898.7264397905759</v>
      </c>
      <c r="H23" s="9">
        <f t="shared" si="0"/>
        <v>940.008163265306</v>
      </c>
    </row>
    <row r="24" spans="1:8" ht="14.25">
      <c r="A24" s="11">
        <v>17</v>
      </c>
      <c r="B24" s="3" t="s">
        <v>32</v>
      </c>
      <c r="C24" s="5">
        <v>1116</v>
      </c>
      <c r="D24" s="5">
        <v>1038</v>
      </c>
      <c r="E24" s="4">
        <v>11521144</v>
      </c>
      <c r="F24" s="5">
        <v>10287870</v>
      </c>
      <c r="G24" s="9">
        <f t="shared" si="0"/>
        <v>860.3004778972521</v>
      </c>
      <c r="H24" s="9">
        <f t="shared" si="0"/>
        <v>825.9368978805395</v>
      </c>
    </row>
    <row r="25" spans="1:8" ht="14.25">
      <c r="A25" s="11">
        <v>18</v>
      </c>
      <c r="B25" s="3" t="s">
        <v>9</v>
      </c>
      <c r="C25" s="5">
        <v>1856</v>
      </c>
      <c r="D25" s="5">
        <v>1540</v>
      </c>
      <c r="E25" s="4">
        <v>17971222</v>
      </c>
      <c r="F25" s="5">
        <v>14533488</v>
      </c>
      <c r="G25" s="9">
        <f aca="true" t="shared" si="1" ref="G25:H40">E25/C25/12</f>
        <v>806.8975395114943</v>
      </c>
      <c r="H25" s="9">
        <f t="shared" si="1"/>
        <v>786.4441558441558</v>
      </c>
    </row>
    <row r="26" spans="1:8" ht="14.25">
      <c r="A26" s="11">
        <v>19</v>
      </c>
      <c r="B26" s="3" t="s">
        <v>10</v>
      </c>
      <c r="C26" s="5">
        <v>990</v>
      </c>
      <c r="D26" s="5">
        <v>960</v>
      </c>
      <c r="E26" s="4">
        <v>11057760</v>
      </c>
      <c r="F26" s="5">
        <v>9072025</v>
      </c>
      <c r="G26" s="9">
        <f t="shared" si="1"/>
        <v>930.7878787878789</v>
      </c>
      <c r="H26" s="9">
        <f t="shared" si="1"/>
        <v>787.5021701388888</v>
      </c>
    </row>
    <row r="27" spans="1:8" ht="25.5">
      <c r="A27" s="11">
        <v>20</v>
      </c>
      <c r="B27" s="3" t="s">
        <v>33</v>
      </c>
      <c r="C27" s="5">
        <v>660</v>
      </c>
      <c r="D27" s="5">
        <v>660</v>
      </c>
      <c r="E27" s="4">
        <v>8110016</v>
      </c>
      <c r="F27" s="5">
        <v>8110016</v>
      </c>
      <c r="G27" s="9">
        <f t="shared" si="1"/>
        <v>1023.9919191919192</v>
      </c>
      <c r="H27" s="9">
        <f t="shared" si="1"/>
        <v>1023.9919191919192</v>
      </c>
    </row>
    <row r="28" spans="1:8" ht="14.25">
      <c r="A28" s="11">
        <v>21</v>
      </c>
      <c r="B28" s="3" t="s">
        <v>11</v>
      </c>
      <c r="C28" s="5">
        <v>415</v>
      </c>
      <c r="D28" s="5">
        <v>415</v>
      </c>
      <c r="E28" s="4">
        <v>3890000</v>
      </c>
      <c r="F28" s="5">
        <v>3887080</v>
      </c>
      <c r="G28" s="9">
        <f t="shared" si="1"/>
        <v>781.1244979919679</v>
      </c>
      <c r="H28" s="9">
        <f t="shared" si="1"/>
        <v>780.5381526104417</v>
      </c>
    </row>
    <row r="29" spans="1:8" ht="14.25">
      <c r="A29" s="11">
        <v>22</v>
      </c>
      <c r="B29" s="3" t="s">
        <v>34</v>
      </c>
      <c r="C29" s="5">
        <v>1271</v>
      </c>
      <c r="D29" s="5">
        <v>1115</v>
      </c>
      <c r="E29" s="4">
        <v>15386497</v>
      </c>
      <c r="F29" s="5">
        <v>15188575</v>
      </c>
      <c r="G29" s="9">
        <f t="shared" si="1"/>
        <v>1008.8183189089955</v>
      </c>
      <c r="H29" s="9">
        <f t="shared" si="1"/>
        <v>1135.1700298953663</v>
      </c>
    </row>
    <row r="30" spans="1:8" ht="14.25">
      <c r="A30" s="11">
        <v>23</v>
      </c>
      <c r="B30" s="3" t="s">
        <v>5</v>
      </c>
      <c r="C30" s="5">
        <v>522</v>
      </c>
      <c r="D30" s="5">
        <v>487</v>
      </c>
      <c r="E30" s="4">
        <v>7625128</v>
      </c>
      <c r="F30" s="5">
        <v>7625128</v>
      </c>
      <c r="G30" s="9">
        <f t="shared" si="1"/>
        <v>1217.2937420178798</v>
      </c>
      <c r="H30" s="9">
        <f t="shared" si="1"/>
        <v>1304.7789185489391</v>
      </c>
    </row>
    <row r="31" spans="1:8" ht="15.75" customHeight="1">
      <c r="A31" s="11">
        <v>24</v>
      </c>
      <c r="B31" s="8" t="s">
        <v>35</v>
      </c>
      <c r="C31" s="5">
        <v>645</v>
      </c>
      <c r="D31" s="5">
        <v>627</v>
      </c>
      <c r="E31" s="4">
        <v>5708360</v>
      </c>
      <c r="F31" s="5">
        <v>5707062</v>
      </c>
      <c r="G31" s="9">
        <f t="shared" si="1"/>
        <v>737.5142118863049</v>
      </c>
      <c r="H31" s="9">
        <f t="shared" si="1"/>
        <v>758.5143540669857</v>
      </c>
    </row>
    <row r="32" spans="1:8" ht="14.25">
      <c r="A32" s="11">
        <v>25</v>
      </c>
      <c r="B32" s="8" t="s">
        <v>36</v>
      </c>
      <c r="C32" s="5">
        <v>295</v>
      </c>
      <c r="D32" s="5">
        <v>294</v>
      </c>
      <c r="E32" s="4">
        <v>3412808</v>
      </c>
      <c r="F32" s="5">
        <v>2922540</v>
      </c>
      <c r="G32" s="9">
        <f t="shared" si="1"/>
        <v>964.0700564971752</v>
      </c>
      <c r="H32" s="9">
        <f t="shared" si="1"/>
        <v>828.3843537414965</v>
      </c>
    </row>
    <row r="33" spans="1:8" ht="25.5">
      <c r="A33" s="11">
        <v>26</v>
      </c>
      <c r="B33" s="8" t="s">
        <v>37</v>
      </c>
      <c r="C33" s="5">
        <v>209</v>
      </c>
      <c r="D33" s="5">
        <v>209</v>
      </c>
      <c r="E33" s="4">
        <v>2216110</v>
      </c>
      <c r="F33" s="5">
        <v>1887487</v>
      </c>
      <c r="G33" s="9">
        <f t="shared" si="1"/>
        <v>883.6164274322169</v>
      </c>
      <c r="H33" s="9">
        <f t="shared" si="1"/>
        <v>752.5865231259968</v>
      </c>
    </row>
    <row r="34" spans="1:8" ht="16.5" customHeight="1">
      <c r="A34" s="11">
        <v>27</v>
      </c>
      <c r="B34" s="8" t="s">
        <v>38</v>
      </c>
      <c r="C34" s="5">
        <v>225</v>
      </c>
      <c r="D34" s="5">
        <v>215</v>
      </c>
      <c r="E34" s="4">
        <v>3112600</v>
      </c>
      <c r="F34" s="5">
        <v>2648416</v>
      </c>
      <c r="G34" s="9">
        <f t="shared" si="1"/>
        <v>1152.8148148148148</v>
      </c>
      <c r="H34" s="9">
        <f t="shared" si="1"/>
        <v>1026.5178294573643</v>
      </c>
    </row>
    <row r="35" spans="1:8" ht="25.5">
      <c r="A35" s="11">
        <v>28</v>
      </c>
      <c r="B35" s="8" t="s">
        <v>39</v>
      </c>
      <c r="C35" s="5">
        <v>175</v>
      </c>
      <c r="D35" s="5">
        <v>175</v>
      </c>
      <c r="E35" s="4">
        <v>1850000</v>
      </c>
      <c r="F35" s="5">
        <v>1724649</v>
      </c>
      <c r="G35" s="9">
        <f t="shared" si="1"/>
        <v>880.9523809523808</v>
      </c>
      <c r="H35" s="9">
        <f t="shared" si="1"/>
        <v>821.2614285714285</v>
      </c>
    </row>
    <row r="36" spans="1:8" ht="14.25">
      <c r="A36" s="11">
        <v>29</v>
      </c>
      <c r="B36" s="8" t="s">
        <v>40</v>
      </c>
      <c r="C36" s="5">
        <v>528</v>
      </c>
      <c r="D36" s="5">
        <v>504</v>
      </c>
      <c r="E36" s="4">
        <v>8736000</v>
      </c>
      <c r="F36" s="5">
        <v>8560728</v>
      </c>
      <c r="G36" s="9">
        <f t="shared" si="1"/>
        <v>1378.7878787878788</v>
      </c>
      <c r="H36" s="9">
        <f t="shared" si="1"/>
        <v>1415.4642857142856</v>
      </c>
    </row>
    <row r="37" spans="1:8" ht="14.25">
      <c r="A37" s="11">
        <v>30</v>
      </c>
      <c r="B37" s="8" t="s">
        <v>13</v>
      </c>
      <c r="C37" s="5">
        <v>244</v>
      </c>
      <c r="D37" s="5">
        <v>192</v>
      </c>
      <c r="E37" s="4">
        <v>2049443</v>
      </c>
      <c r="F37" s="5">
        <v>2049443</v>
      </c>
      <c r="G37" s="9">
        <f t="shared" si="1"/>
        <v>699.9463797814207</v>
      </c>
      <c r="H37" s="9">
        <f t="shared" si="1"/>
        <v>889.5151909722222</v>
      </c>
    </row>
    <row r="38" spans="1:8" ht="14.25">
      <c r="A38" s="11">
        <v>31</v>
      </c>
      <c r="B38" s="8" t="s">
        <v>12</v>
      </c>
      <c r="C38" s="5">
        <v>393</v>
      </c>
      <c r="D38" s="5">
        <v>285</v>
      </c>
      <c r="E38" s="4">
        <v>2880000</v>
      </c>
      <c r="F38" s="5">
        <v>2873696</v>
      </c>
      <c r="G38" s="9">
        <f t="shared" si="1"/>
        <v>610.6870229007634</v>
      </c>
      <c r="H38" s="9">
        <f t="shared" si="1"/>
        <v>840.2619883040935</v>
      </c>
    </row>
    <row r="39" spans="1:8" ht="29.25" customHeight="1">
      <c r="A39" s="11">
        <v>32</v>
      </c>
      <c r="B39" s="8" t="s">
        <v>7</v>
      </c>
      <c r="C39" s="5">
        <v>135</v>
      </c>
      <c r="D39" s="5">
        <v>142</v>
      </c>
      <c r="E39" s="4">
        <v>1642424</v>
      </c>
      <c r="F39" s="5">
        <v>1454652</v>
      </c>
      <c r="G39" s="9">
        <f t="shared" si="1"/>
        <v>1013.841975308642</v>
      </c>
      <c r="H39" s="9">
        <f t="shared" si="1"/>
        <v>853.669014084507</v>
      </c>
    </row>
    <row r="40" spans="1:8" ht="14.25">
      <c r="A40" s="11">
        <v>33</v>
      </c>
      <c r="B40" s="8" t="s">
        <v>8</v>
      </c>
      <c r="C40" s="5">
        <v>90</v>
      </c>
      <c r="D40" s="5">
        <v>82</v>
      </c>
      <c r="E40" s="4">
        <v>723631</v>
      </c>
      <c r="F40" s="5">
        <v>723631</v>
      </c>
      <c r="G40" s="9">
        <f t="shared" si="1"/>
        <v>670.0287037037037</v>
      </c>
      <c r="H40" s="9">
        <f t="shared" si="1"/>
        <v>735.3973577235773</v>
      </c>
    </row>
    <row r="41" spans="1:8" ht="8.25" customHeight="1">
      <c r="A41" s="12"/>
      <c r="B41" s="3"/>
      <c r="G41" s="7"/>
      <c r="H41" s="7"/>
    </row>
    <row r="42" spans="1:8" ht="14.25">
      <c r="A42" s="12"/>
      <c r="B42" s="3" t="s">
        <v>17</v>
      </c>
      <c r="C42" s="9">
        <f>SUM(C8:C40)</f>
        <v>25472</v>
      </c>
      <c r="D42" s="9">
        <f>SUM(D8:D40)</f>
        <v>23570</v>
      </c>
      <c r="E42" s="9">
        <f>SUM(E8:E40)</f>
        <v>267970129</v>
      </c>
      <c r="F42" s="9">
        <f>SUM(F8:F40)</f>
        <v>251893496</v>
      </c>
      <c r="G42" s="9">
        <f>E42/C42/12</f>
        <v>876.6820070404104</v>
      </c>
      <c r="H42" s="9">
        <f>F42/D42/12</f>
        <v>890.5865365577712</v>
      </c>
    </row>
    <row r="43" spans="1:8" ht="9" customHeight="1">
      <c r="A43" s="12"/>
      <c r="B43" s="3"/>
      <c r="G43" s="7"/>
      <c r="H43" s="7"/>
    </row>
    <row r="44" spans="1:8" ht="14.25">
      <c r="A44" s="12"/>
      <c r="B44" s="2" t="s">
        <v>41</v>
      </c>
      <c r="C44" s="5">
        <v>7850</v>
      </c>
      <c r="D44" s="4">
        <v>7660</v>
      </c>
      <c r="E44" s="4">
        <v>59202000</v>
      </c>
      <c r="F44" s="9">
        <v>54330475</v>
      </c>
      <c r="G44" s="4">
        <f>E44/C44/12</f>
        <v>628.4713375796179</v>
      </c>
      <c r="H44" s="4">
        <f>F44/D44/12</f>
        <v>591.0626087902524</v>
      </c>
    </row>
    <row r="46" spans="6:8" ht="14.25">
      <c r="F46" s="6">
        <f>H44/H42%</f>
        <v>66.36779072304232</v>
      </c>
      <c r="H46" s="7">
        <f>H42-H44</f>
        <v>299.5239277675188</v>
      </c>
    </row>
    <row r="47" ht="14.25">
      <c r="F47" s="6">
        <f>H46/H42%</f>
        <v>33.632209276957674</v>
      </c>
    </row>
  </sheetData>
  <sheetProtection/>
  <mergeCells count="5">
    <mergeCell ref="G5:H5"/>
    <mergeCell ref="A5:A6"/>
    <mergeCell ref="B5:B6"/>
    <mergeCell ref="C5:D5"/>
    <mergeCell ref="E5:F5"/>
  </mergeCells>
  <printOptions gridLines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57" sqref="C57"/>
    </sheetView>
  </sheetViews>
  <sheetFormatPr defaultColWidth="9.140625" defaultRowHeight="15"/>
  <cols>
    <col min="1" max="1" width="3.8515625" style="6" customWidth="1"/>
    <col min="2" max="2" width="50.140625" style="6" customWidth="1"/>
    <col min="3" max="4" width="6.28125" style="6" customWidth="1"/>
    <col min="5" max="6" width="11.140625" style="6" customWidth="1"/>
    <col min="7" max="7" width="5.7109375" style="6" customWidth="1"/>
    <col min="8" max="8" width="5.8515625" style="6" customWidth="1"/>
    <col min="9" max="11" width="9.140625" style="6" customWidth="1"/>
    <col min="12" max="12" width="13.00390625" style="6" customWidth="1"/>
    <col min="13" max="13" width="14.57421875" style="6" customWidth="1"/>
    <col min="14" max="16384" width="9.140625" style="6" customWidth="1"/>
  </cols>
  <sheetData>
    <row r="1" ht="14.25">
      <c r="E1" s="6" t="s">
        <v>42</v>
      </c>
    </row>
    <row r="2" ht="20.25">
      <c r="B2" s="10" t="s">
        <v>18</v>
      </c>
    </row>
    <row r="3" ht="14.25">
      <c r="B3" s="6" t="s">
        <v>19</v>
      </c>
    </row>
    <row r="4" ht="14.25">
      <c r="B4" s="6" t="s">
        <v>46</v>
      </c>
    </row>
    <row r="5" spans="1:8" ht="28.5" customHeight="1">
      <c r="A5" s="50" t="s">
        <v>0</v>
      </c>
      <c r="B5" s="50" t="s">
        <v>1</v>
      </c>
      <c r="C5" s="48" t="s">
        <v>44</v>
      </c>
      <c r="D5" s="49"/>
      <c r="E5" s="48" t="s">
        <v>14</v>
      </c>
      <c r="F5" s="49"/>
      <c r="G5" s="48" t="s">
        <v>43</v>
      </c>
      <c r="H5" s="49"/>
    </row>
    <row r="6" spans="1:8" ht="14.25">
      <c r="A6" s="51"/>
      <c r="B6" s="51"/>
      <c r="C6" s="1" t="s">
        <v>15</v>
      </c>
      <c r="D6" s="1" t="s">
        <v>16</v>
      </c>
      <c r="E6" s="1" t="s">
        <v>15</v>
      </c>
      <c r="F6" s="1" t="s">
        <v>16</v>
      </c>
      <c r="G6" s="1" t="s">
        <v>15</v>
      </c>
      <c r="H6" s="1" t="s">
        <v>16</v>
      </c>
    </row>
    <row r="8" spans="1:8" ht="16.5" customHeight="1">
      <c r="A8" s="11">
        <v>1</v>
      </c>
      <c r="B8" s="3" t="s">
        <v>20</v>
      </c>
      <c r="C8" s="5">
        <v>2968</v>
      </c>
      <c r="D8" s="5">
        <v>2904</v>
      </c>
      <c r="E8" s="4">
        <v>32515000</v>
      </c>
      <c r="F8" s="5">
        <v>30177929</v>
      </c>
      <c r="G8" s="9">
        <f>E8/C8/12</f>
        <v>912.9323899371069</v>
      </c>
      <c r="H8" s="9">
        <f>F8/D8/12</f>
        <v>865.9874024334252</v>
      </c>
    </row>
    <row r="9" spans="1:8" ht="14.25">
      <c r="A9" s="11">
        <v>2</v>
      </c>
      <c r="B9" s="3" t="s">
        <v>21</v>
      </c>
      <c r="C9" s="5">
        <v>1039</v>
      </c>
      <c r="D9" s="5">
        <v>1039</v>
      </c>
      <c r="E9" s="4">
        <v>14576494</v>
      </c>
      <c r="F9" s="5">
        <v>14576494</v>
      </c>
      <c r="G9" s="9">
        <f aca="true" t="shared" si="0" ref="G9:H24">E9/C9/12</f>
        <v>1169.1124478665383</v>
      </c>
      <c r="H9" s="9">
        <f t="shared" si="0"/>
        <v>1169.1124478665383</v>
      </c>
    </row>
    <row r="10" spans="1:8" ht="19.5" customHeight="1">
      <c r="A10" s="11">
        <v>3</v>
      </c>
      <c r="B10" s="3" t="s">
        <v>22</v>
      </c>
      <c r="C10" s="5">
        <v>627</v>
      </c>
      <c r="D10" s="5">
        <v>562</v>
      </c>
      <c r="E10" s="4">
        <v>5171361</v>
      </c>
      <c r="F10" s="5">
        <v>5156923</v>
      </c>
      <c r="G10" s="9">
        <f t="shared" si="0"/>
        <v>687.3153907496013</v>
      </c>
      <c r="H10" s="9">
        <f t="shared" si="0"/>
        <v>764.6682977461447</v>
      </c>
    </row>
    <row r="11" spans="1:8" ht="25.5">
      <c r="A11" s="11">
        <v>4</v>
      </c>
      <c r="B11" s="3" t="s">
        <v>23</v>
      </c>
      <c r="C11" s="5">
        <v>925</v>
      </c>
      <c r="D11" s="5">
        <v>900</v>
      </c>
      <c r="E11" s="4">
        <v>9036154</v>
      </c>
      <c r="F11" s="5">
        <v>8464721</v>
      </c>
      <c r="G11" s="9">
        <f t="shared" si="0"/>
        <v>814.0679279279279</v>
      </c>
      <c r="H11" s="9">
        <f t="shared" si="0"/>
        <v>783.7704629629629</v>
      </c>
    </row>
    <row r="12" spans="1:8" ht="14.25">
      <c r="A12" s="11">
        <v>5</v>
      </c>
      <c r="B12" s="3" t="s">
        <v>24</v>
      </c>
      <c r="C12" s="5">
        <v>864</v>
      </c>
      <c r="D12" s="5">
        <v>801</v>
      </c>
      <c r="E12" s="4">
        <v>12000000</v>
      </c>
      <c r="F12" s="5">
        <v>10107745</v>
      </c>
      <c r="G12" s="9">
        <f t="shared" si="0"/>
        <v>1157.4074074074074</v>
      </c>
      <c r="H12" s="9">
        <f t="shared" si="0"/>
        <v>1051.5756346233875</v>
      </c>
    </row>
    <row r="13" spans="1:8" ht="25.5">
      <c r="A13" s="11">
        <v>6</v>
      </c>
      <c r="B13" s="3" t="s">
        <v>25</v>
      </c>
      <c r="C13" s="5">
        <v>610</v>
      </c>
      <c r="D13" s="5">
        <v>608</v>
      </c>
      <c r="E13" s="4">
        <v>6193082</v>
      </c>
      <c r="F13" s="5">
        <v>5685241</v>
      </c>
      <c r="G13" s="9">
        <f t="shared" si="0"/>
        <v>846.0494535519125</v>
      </c>
      <c r="H13" s="9">
        <f t="shared" si="0"/>
        <v>779.227110745614</v>
      </c>
    </row>
    <row r="14" spans="1:8" ht="17.25" customHeight="1">
      <c r="A14" s="11">
        <v>7</v>
      </c>
      <c r="B14" s="3" t="s">
        <v>26</v>
      </c>
      <c r="C14" s="5">
        <v>821</v>
      </c>
      <c r="D14" s="5">
        <v>814</v>
      </c>
      <c r="E14" s="4">
        <v>8472281</v>
      </c>
      <c r="F14" s="5">
        <v>8040583</v>
      </c>
      <c r="G14" s="9">
        <f t="shared" si="0"/>
        <v>859.9554405196914</v>
      </c>
      <c r="H14" s="9">
        <f t="shared" si="0"/>
        <v>823.1555077805078</v>
      </c>
    </row>
    <row r="15" spans="1:8" ht="14.25">
      <c r="A15" s="11">
        <v>8</v>
      </c>
      <c r="B15" s="3" t="s">
        <v>2</v>
      </c>
      <c r="C15" s="5">
        <v>2308</v>
      </c>
      <c r="D15" s="5">
        <v>2201</v>
      </c>
      <c r="E15" s="4">
        <v>23956323</v>
      </c>
      <c r="F15" s="5">
        <v>23125394</v>
      </c>
      <c r="G15" s="9">
        <f t="shared" si="0"/>
        <v>864.9741117850954</v>
      </c>
      <c r="H15" s="9">
        <f t="shared" si="0"/>
        <v>875.563910343783</v>
      </c>
    </row>
    <row r="16" spans="1:8" ht="14.25">
      <c r="A16" s="11">
        <v>9</v>
      </c>
      <c r="B16" s="3" t="s">
        <v>3</v>
      </c>
      <c r="C16" s="5">
        <v>695</v>
      </c>
      <c r="D16" s="5">
        <v>695</v>
      </c>
      <c r="E16" s="4">
        <v>8370366</v>
      </c>
      <c r="F16" s="5">
        <v>8370366</v>
      </c>
      <c r="G16" s="9">
        <f t="shared" si="0"/>
        <v>1003.6410071942446</v>
      </c>
      <c r="H16" s="9">
        <f t="shared" si="0"/>
        <v>1003.6410071942446</v>
      </c>
    </row>
    <row r="17" spans="1:8" ht="14.25">
      <c r="A17" s="11">
        <v>10</v>
      </c>
      <c r="B17" s="3" t="s">
        <v>4</v>
      </c>
      <c r="C17" s="5">
        <v>443</v>
      </c>
      <c r="D17" s="5">
        <v>394</v>
      </c>
      <c r="E17" s="4">
        <v>4776646</v>
      </c>
      <c r="F17" s="5">
        <v>4396898</v>
      </c>
      <c r="G17" s="9">
        <f t="shared" si="0"/>
        <v>898.5413844996237</v>
      </c>
      <c r="H17" s="9">
        <f t="shared" si="0"/>
        <v>929.9699661590524</v>
      </c>
    </row>
    <row r="18" spans="1:8" ht="14.25">
      <c r="A18" s="11">
        <v>11</v>
      </c>
      <c r="B18" s="3" t="s">
        <v>27</v>
      </c>
      <c r="C18" s="5">
        <v>863</v>
      </c>
      <c r="D18" s="5">
        <v>801</v>
      </c>
      <c r="E18" s="4">
        <v>7540584</v>
      </c>
      <c r="F18" s="5">
        <v>7433220</v>
      </c>
      <c r="G18" s="9">
        <f t="shared" si="0"/>
        <v>728.1367323290846</v>
      </c>
      <c r="H18" s="9">
        <f t="shared" si="0"/>
        <v>773.32709113608</v>
      </c>
    </row>
    <row r="19" spans="1:8" ht="18" customHeight="1">
      <c r="A19" s="11">
        <v>12</v>
      </c>
      <c r="B19" s="3" t="s">
        <v>28</v>
      </c>
      <c r="C19" s="5">
        <v>484</v>
      </c>
      <c r="D19" s="5">
        <v>481</v>
      </c>
      <c r="E19" s="4">
        <v>3464317</v>
      </c>
      <c r="F19" s="5">
        <v>3464317</v>
      </c>
      <c r="G19" s="9">
        <f t="shared" si="0"/>
        <v>596.4733126721763</v>
      </c>
      <c r="H19" s="9">
        <f t="shared" si="0"/>
        <v>600.1935204435205</v>
      </c>
    </row>
    <row r="20" spans="1:8" ht="14.25">
      <c r="A20" s="11">
        <v>13</v>
      </c>
      <c r="B20" s="3" t="s">
        <v>29</v>
      </c>
      <c r="C20" s="5">
        <v>641</v>
      </c>
      <c r="D20" s="5">
        <v>639</v>
      </c>
      <c r="E20" s="4">
        <v>6701600</v>
      </c>
      <c r="F20" s="5">
        <v>6701239</v>
      </c>
      <c r="G20" s="9">
        <f t="shared" si="0"/>
        <v>871.2428497139886</v>
      </c>
      <c r="H20" s="9">
        <f t="shared" si="0"/>
        <v>873.9226656233699</v>
      </c>
    </row>
    <row r="21" spans="1:8" ht="14.25">
      <c r="A21" s="11">
        <v>14</v>
      </c>
      <c r="B21" s="3" t="s">
        <v>30</v>
      </c>
      <c r="C21" s="5">
        <v>501</v>
      </c>
      <c r="D21" s="5">
        <v>499</v>
      </c>
      <c r="E21" s="4">
        <v>4666203</v>
      </c>
      <c r="F21" s="5">
        <v>4545064</v>
      </c>
      <c r="G21" s="9">
        <f t="shared" si="0"/>
        <v>776.1482035928143</v>
      </c>
      <c r="H21" s="9">
        <f t="shared" si="0"/>
        <v>759.0287241148964</v>
      </c>
    </row>
    <row r="22" spans="1:8" ht="15.75" customHeight="1">
      <c r="A22" s="11">
        <v>15</v>
      </c>
      <c r="B22" s="3" t="s">
        <v>31</v>
      </c>
      <c r="C22" s="5">
        <v>497</v>
      </c>
      <c r="D22" s="5">
        <v>466</v>
      </c>
      <c r="E22" s="4">
        <v>4709003</v>
      </c>
      <c r="F22" s="5">
        <v>4475384</v>
      </c>
      <c r="G22" s="9">
        <f t="shared" si="0"/>
        <v>789.5712608987257</v>
      </c>
      <c r="H22" s="9">
        <f t="shared" si="0"/>
        <v>800.319027181688</v>
      </c>
    </row>
    <row r="23" spans="1:8" ht="14.25">
      <c r="A23" s="11">
        <v>16</v>
      </c>
      <c r="B23" s="3" t="s">
        <v>6</v>
      </c>
      <c r="C23" s="5">
        <v>570</v>
      </c>
      <c r="D23" s="5">
        <v>489</v>
      </c>
      <c r="E23" s="4">
        <v>5798500</v>
      </c>
      <c r="F23" s="5">
        <v>5688970</v>
      </c>
      <c r="G23" s="9">
        <f t="shared" si="0"/>
        <v>847.7339181286549</v>
      </c>
      <c r="H23" s="9">
        <f t="shared" si="0"/>
        <v>969.4904567143831</v>
      </c>
    </row>
    <row r="24" spans="1:8" ht="14.25">
      <c r="A24" s="11">
        <v>17</v>
      </c>
      <c r="B24" s="3" t="s">
        <v>32</v>
      </c>
      <c r="C24" s="5">
        <v>1101</v>
      </c>
      <c r="D24" s="5">
        <v>1037</v>
      </c>
      <c r="E24" s="4">
        <v>11073924</v>
      </c>
      <c r="F24" s="5">
        <v>10537012</v>
      </c>
      <c r="G24" s="9">
        <f t="shared" si="0"/>
        <v>838.1716621253405</v>
      </c>
      <c r="H24" s="9">
        <f t="shared" si="0"/>
        <v>846.7544198007072</v>
      </c>
    </row>
    <row r="25" spans="1:8" ht="14.25">
      <c r="A25" s="11">
        <v>18</v>
      </c>
      <c r="B25" s="3" t="s">
        <v>9</v>
      </c>
      <c r="C25" s="5">
        <v>1856</v>
      </c>
      <c r="D25" s="5">
        <v>1531</v>
      </c>
      <c r="E25" s="4">
        <v>19655962</v>
      </c>
      <c r="F25" s="5">
        <v>17347935</v>
      </c>
      <c r="G25" s="9">
        <f aca="true" t="shared" si="1" ref="G25:H40">E25/C25/12</f>
        <v>882.5413972701149</v>
      </c>
      <c r="H25" s="9">
        <f t="shared" si="1"/>
        <v>944.2594709340301</v>
      </c>
    </row>
    <row r="26" spans="1:8" ht="14.25">
      <c r="A26" s="11">
        <v>19</v>
      </c>
      <c r="B26" s="3" t="s">
        <v>10</v>
      </c>
      <c r="C26" s="5">
        <v>984</v>
      </c>
      <c r="D26" s="5">
        <v>933</v>
      </c>
      <c r="E26" s="4">
        <v>10767874</v>
      </c>
      <c r="F26" s="5">
        <v>9831058</v>
      </c>
      <c r="G26" s="9">
        <f t="shared" si="1"/>
        <v>911.9134485094851</v>
      </c>
      <c r="H26" s="9">
        <f t="shared" si="1"/>
        <v>878.0866380850304</v>
      </c>
    </row>
    <row r="27" spans="1:8" ht="25.5">
      <c r="A27" s="11">
        <v>20</v>
      </c>
      <c r="B27" s="3" t="s">
        <v>33</v>
      </c>
      <c r="C27" s="5">
        <v>680</v>
      </c>
      <c r="D27" s="5">
        <v>680</v>
      </c>
      <c r="E27" s="4">
        <v>8352426</v>
      </c>
      <c r="F27" s="5">
        <v>8352426</v>
      </c>
      <c r="G27" s="9">
        <f t="shared" si="1"/>
        <v>1023.5816176470588</v>
      </c>
      <c r="H27" s="9">
        <f t="shared" si="1"/>
        <v>1023.5816176470588</v>
      </c>
    </row>
    <row r="28" spans="1:8" ht="14.25">
      <c r="A28" s="11">
        <v>21</v>
      </c>
      <c r="B28" s="3" t="s">
        <v>11</v>
      </c>
      <c r="C28" s="5">
        <v>415</v>
      </c>
      <c r="D28" s="5">
        <v>409</v>
      </c>
      <c r="E28" s="4">
        <v>3990203</v>
      </c>
      <c r="F28" s="5">
        <v>3988073</v>
      </c>
      <c r="G28" s="9">
        <f t="shared" si="1"/>
        <v>801.2455823293172</v>
      </c>
      <c r="H28" s="9">
        <f t="shared" si="1"/>
        <v>812.5658109209454</v>
      </c>
    </row>
    <row r="29" spans="1:8" ht="14.25">
      <c r="A29" s="11">
        <v>22</v>
      </c>
      <c r="B29" s="3" t="s">
        <v>34</v>
      </c>
      <c r="C29" s="5">
        <v>1275</v>
      </c>
      <c r="D29" s="5">
        <v>1275</v>
      </c>
      <c r="E29" s="4">
        <v>17410781</v>
      </c>
      <c r="F29" s="5">
        <v>17043951</v>
      </c>
      <c r="G29" s="9">
        <f t="shared" si="1"/>
        <v>1137.95954248366</v>
      </c>
      <c r="H29" s="9">
        <f t="shared" si="1"/>
        <v>1113.983725490196</v>
      </c>
    </row>
    <row r="30" spans="1:8" ht="14.25">
      <c r="A30" s="11">
        <v>23</v>
      </c>
      <c r="B30" s="3" t="s">
        <v>5</v>
      </c>
      <c r="C30" s="5">
        <v>523</v>
      </c>
      <c r="D30" s="5">
        <v>498</v>
      </c>
      <c r="E30" s="4">
        <v>8612017</v>
      </c>
      <c r="F30" s="5">
        <v>8612017</v>
      </c>
      <c r="G30" s="9">
        <f t="shared" si="1"/>
        <v>1372.2143084767367</v>
      </c>
      <c r="H30" s="9">
        <f t="shared" si="1"/>
        <v>1441.1005689424364</v>
      </c>
    </row>
    <row r="31" spans="1:8" ht="15.75" customHeight="1">
      <c r="A31" s="11">
        <v>24</v>
      </c>
      <c r="B31" s="8" t="s">
        <v>35</v>
      </c>
      <c r="C31" s="5">
        <v>652</v>
      </c>
      <c r="D31" s="5">
        <v>616</v>
      </c>
      <c r="E31" s="4">
        <v>6577909</v>
      </c>
      <c r="F31" s="5">
        <v>6575961</v>
      </c>
      <c r="G31" s="9">
        <f t="shared" si="1"/>
        <v>840.734790388548</v>
      </c>
      <c r="H31" s="9">
        <f t="shared" si="1"/>
        <v>889.6051136363636</v>
      </c>
    </row>
    <row r="32" spans="1:8" ht="14.25">
      <c r="A32" s="11">
        <v>25</v>
      </c>
      <c r="B32" s="8" t="s">
        <v>36</v>
      </c>
      <c r="C32" s="5">
        <v>287</v>
      </c>
      <c r="D32" s="5">
        <v>287</v>
      </c>
      <c r="E32" s="4">
        <v>3327564</v>
      </c>
      <c r="F32" s="5">
        <v>2939444</v>
      </c>
      <c r="G32" s="9">
        <f t="shared" si="1"/>
        <v>966.1916376306621</v>
      </c>
      <c r="H32" s="9">
        <f t="shared" si="1"/>
        <v>853.4970963995355</v>
      </c>
    </row>
    <row r="33" spans="1:8" ht="25.5">
      <c r="A33" s="11">
        <v>26</v>
      </c>
      <c r="B33" s="8" t="s">
        <v>37</v>
      </c>
      <c r="C33" s="5">
        <v>217</v>
      </c>
      <c r="D33" s="5">
        <v>217</v>
      </c>
      <c r="E33" s="4">
        <v>2100000</v>
      </c>
      <c r="F33" s="5">
        <v>2084229</v>
      </c>
      <c r="G33" s="9">
        <f t="shared" si="1"/>
        <v>806.4516129032259</v>
      </c>
      <c r="H33" s="9">
        <f t="shared" si="1"/>
        <v>800.3951612903226</v>
      </c>
    </row>
    <row r="34" spans="1:8" ht="16.5" customHeight="1">
      <c r="A34" s="11">
        <v>27</v>
      </c>
      <c r="B34" s="8" t="s">
        <v>38</v>
      </c>
      <c r="C34" s="5">
        <v>225</v>
      </c>
      <c r="D34" s="5">
        <v>203</v>
      </c>
      <c r="E34" s="4">
        <v>2843000</v>
      </c>
      <c r="F34" s="5">
        <v>2695645</v>
      </c>
      <c r="G34" s="9">
        <f t="shared" si="1"/>
        <v>1052.9629629629628</v>
      </c>
      <c r="H34" s="9">
        <f t="shared" si="1"/>
        <v>1106.586617405583</v>
      </c>
    </row>
    <row r="35" spans="1:8" ht="25.5">
      <c r="A35" s="11">
        <v>28</v>
      </c>
      <c r="B35" s="8" t="s">
        <v>39</v>
      </c>
      <c r="C35" s="5">
        <v>175</v>
      </c>
      <c r="D35" s="5">
        <v>175</v>
      </c>
      <c r="E35" s="4">
        <v>1880000</v>
      </c>
      <c r="F35" s="5">
        <v>1827672</v>
      </c>
      <c r="G35" s="9">
        <f t="shared" si="1"/>
        <v>895.2380952380953</v>
      </c>
      <c r="H35" s="9">
        <f t="shared" si="1"/>
        <v>870.32</v>
      </c>
    </row>
    <row r="36" spans="1:8" ht="14.25">
      <c r="A36" s="11">
        <v>29</v>
      </c>
      <c r="B36" s="8" t="s">
        <v>40</v>
      </c>
      <c r="C36" s="5">
        <v>528</v>
      </c>
      <c r="D36" s="5">
        <v>505</v>
      </c>
      <c r="E36" s="4">
        <v>8669000</v>
      </c>
      <c r="F36" s="5">
        <v>8171925</v>
      </c>
      <c r="G36" s="9">
        <f t="shared" si="1"/>
        <v>1368.213383838384</v>
      </c>
      <c r="H36" s="9">
        <f t="shared" si="1"/>
        <v>1348.502475247525</v>
      </c>
    </row>
    <row r="37" spans="1:8" ht="14.25">
      <c r="A37" s="11">
        <v>30</v>
      </c>
      <c r="B37" s="8" t="s">
        <v>13</v>
      </c>
      <c r="C37" s="5">
        <v>244</v>
      </c>
      <c r="D37" s="5">
        <v>198</v>
      </c>
      <c r="E37" s="4">
        <v>2250302</v>
      </c>
      <c r="F37" s="5">
        <v>2231201</v>
      </c>
      <c r="G37" s="9">
        <f t="shared" si="1"/>
        <v>768.5457650273224</v>
      </c>
      <c r="H37" s="9">
        <f t="shared" si="1"/>
        <v>939.0576599326599</v>
      </c>
    </row>
    <row r="38" spans="1:8" ht="14.25">
      <c r="A38" s="11">
        <v>31</v>
      </c>
      <c r="B38" s="8" t="s">
        <v>12</v>
      </c>
      <c r="C38" s="5">
        <v>390</v>
      </c>
      <c r="D38" s="5">
        <v>287</v>
      </c>
      <c r="E38" s="4">
        <v>2914500</v>
      </c>
      <c r="F38" s="5">
        <v>2914392</v>
      </c>
      <c r="G38" s="9">
        <f t="shared" si="1"/>
        <v>622.7564102564103</v>
      </c>
      <c r="H38" s="9">
        <f t="shared" si="1"/>
        <v>846.2229965156794</v>
      </c>
    </row>
    <row r="39" spans="1:8" ht="29.25" customHeight="1">
      <c r="A39" s="11">
        <v>32</v>
      </c>
      <c r="B39" s="8" t="s">
        <v>7</v>
      </c>
      <c r="C39" s="5">
        <v>158</v>
      </c>
      <c r="D39" s="5">
        <v>150</v>
      </c>
      <c r="E39" s="4">
        <v>1611500</v>
      </c>
      <c r="F39" s="5">
        <v>1556309</v>
      </c>
      <c r="G39" s="9">
        <f t="shared" si="1"/>
        <v>849.9472573839662</v>
      </c>
      <c r="H39" s="9">
        <f t="shared" si="1"/>
        <v>864.6161111111111</v>
      </c>
    </row>
    <row r="40" spans="1:8" ht="14.25">
      <c r="A40" s="11">
        <v>33</v>
      </c>
      <c r="B40" s="8" t="s">
        <v>8</v>
      </c>
      <c r="C40" s="5">
        <v>83</v>
      </c>
      <c r="D40" s="5">
        <v>83</v>
      </c>
      <c r="E40" s="4">
        <v>774116</v>
      </c>
      <c r="F40" s="5">
        <v>774116</v>
      </c>
      <c r="G40" s="9">
        <f t="shared" si="1"/>
        <v>777.2248995983936</v>
      </c>
      <c r="H40" s="9">
        <f t="shared" si="1"/>
        <v>777.2248995983936</v>
      </c>
    </row>
    <row r="41" spans="1:8" ht="8.25" customHeight="1">
      <c r="A41" s="12"/>
      <c r="B41" s="3"/>
      <c r="G41" s="7"/>
      <c r="H41" s="7"/>
    </row>
    <row r="42" spans="1:8" ht="14.25">
      <c r="A42" s="12"/>
      <c r="B42" s="3" t="s">
        <v>17</v>
      </c>
      <c r="C42" s="9">
        <f>SUM(C8:C40)</f>
        <v>24649</v>
      </c>
      <c r="D42" s="9">
        <f>SUM(D8:D40)</f>
        <v>23377</v>
      </c>
      <c r="E42" s="9">
        <f>SUM(E8:E40)</f>
        <v>270758992</v>
      </c>
      <c r="F42" s="9">
        <f>SUM(F8:F40)</f>
        <v>257893854</v>
      </c>
      <c r="G42" s="9">
        <f>E42/C42/12</f>
        <v>915.3819357107118</v>
      </c>
      <c r="H42" s="9">
        <f>F42/D42/12</f>
        <v>919.3290199769003</v>
      </c>
    </row>
    <row r="43" spans="1:8" ht="9" customHeight="1">
      <c r="A43" s="12"/>
      <c r="B43" s="3"/>
      <c r="G43" s="7"/>
      <c r="H43" s="7"/>
    </row>
    <row r="44" spans="1:8" ht="14.25">
      <c r="A44" s="12"/>
      <c r="B44" s="2" t="s">
        <v>41</v>
      </c>
      <c r="C44" s="5">
        <v>7850</v>
      </c>
      <c r="D44" s="4">
        <v>7011</v>
      </c>
      <c r="E44" s="4">
        <v>44924037</v>
      </c>
      <c r="F44" s="9">
        <v>44924037</v>
      </c>
      <c r="G44" s="4">
        <f>E44/C44/12</f>
        <v>476.9006050955414</v>
      </c>
      <c r="H44" s="4">
        <f>F44/D44/12</f>
        <v>533.9708672086721</v>
      </c>
    </row>
    <row r="46" ht="14.25">
      <c r="H46" s="7"/>
    </row>
  </sheetData>
  <sheetProtection/>
  <mergeCells count="5">
    <mergeCell ref="G5:H5"/>
    <mergeCell ref="A5:A6"/>
    <mergeCell ref="B5:B6"/>
    <mergeCell ref="C5:D5"/>
    <mergeCell ref="E5:F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3.8515625" style="6" customWidth="1"/>
    <col min="2" max="2" width="50.140625" style="6" customWidth="1"/>
    <col min="3" max="3" width="6.8515625" style="6" customWidth="1"/>
    <col min="4" max="4" width="11.140625" style="6" customWidth="1"/>
    <col min="5" max="5" width="8.00390625" style="6" customWidth="1"/>
    <col min="6" max="6" width="10.28125" style="16" customWidth="1"/>
    <col min="7" max="7" width="10.8515625" style="16" customWidth="1"/>
    <col min="8" max="8" width="10.421875" style="13" customWidth="1"/>
    <col min="9" max="9" width="10.28125" style="6" customWidth="1"/>
    <col min="10" max="10" width="8.7109375" style="6" customWidth="1"/>
    <col min="11" max="11" width="10.421875" style="6" customWidth="1"/>
    <col min="12" max="16384" width="9.140625" style="6" customWidth="1"/>
  </cols>
  <sheetData>
    <row r="2" ht="20.25">
      <c r="B2" s="10" t="s">
        <v>18</v>
      </c>
    </row>
    <row r="3" ht="14.25">
      <c r="B3" s="6" t="s">
        <v>79</v>
      </c>
    </row>
    <row r="4" ht="14.25">
      <c r="B4" s="6" t="s">
        <v>47</v>
      </c>
    </row>
    <row r="5" spans="1:13" ht="37.5" customHeight="1">
      <c r="A5" s="1" t="s">
        <v>0</v>
      </c>
      <c r="B5" s="1" t="s">
        <v>1</v>
      </c>
      <c r="C5" s="1" t="s">
        <v>48</v>
      </c>
      <c r="D5" s="1" t="s">
        <v>14</v>
      </c>
      <c r="E5" s="1" t="s">
        <v>73</v>
      </c>
      <c r="F5" s="19" t="s">
        <v>74</v>
      </c>
      <c r="G5" s="17" t="s">
        <v>69</v>
      </c>
      <c r="H5" s="14" t="s">
        <v>68</v>
      </c>
      <c r="I5" s="20" t="s">
        <v>67</v>
      </c>
      <c r="J5" s="20" t="s">
        <v>70</v>
      </c>
      <c r="K5" s="20" t="s">
        <v>71</v>
      </c>
      <c r="L5" s="20" t="s">
        <v>72</v>
      </c>
      <c r="M5" s="1" t="s">
        <v>77</v>
      </c>
    </row>
    <row r="6" spans="1:13" ht="21.75" customHeight="1">
      <c r="A6" s="11">
        <v>1</v>
      </c>
      <c r="B6" s="18" t="s">
        <v>49</v>
      </c>
      <c r="C6" s="36">
        <v>2678</v>
      </c>
      <c r="D6" s="37">
        <v>14736013</v>
      </c>
      <c r="E6" s="35">
        <f>D6/C6/6</f>
        <v>917.1031242220562</v>
      </c>
      <c r="F6" s="44">
        <v>1372</v>
      </c>
      <c r="G6" s="44">
        <v>916</v>
      </c>
      <c r="H6" s="45">
        <v>759</v>
      </c>
      <c r="I6" s="44">
        <v>622</v>
      </c>
      <c r="J6" s="46">
        <v>573</v>
      </c>
      <c r="K6" s="42">
        <v>1.2</v>
      </c>
      <c r="L6" s="42" t="s">
        <v>75</v>
      </c>
      <c r="M6" s="36">
        <v>2945</v>
      </c>
    </row>
    <row r="7" spans="1:13" ht="15">
      <c r="A7" s="11">
        <v>2</v>
      </c>
      <c r="B7" s="18" t="s">
        <v>51</v>
      </c>
      <c r="C7" s="36">
        <v>1034</v>
      </c>
      <c r="D7" s="37">
        <v>7333774</v>
      </c>
      <c r="E7" s="35">
        <f aca="true" t="shared" si="0" ref="E7:E38">D7/C7/6</f>
        <v>1182.1041263700838</v>
      </c>
      <c r="F7" s="38">
        <v>1398</v>
      </c>
      <c r="G7" s="39"/>
      <c r="H7" s="40"/>
      <c r="I7" s="39"/>
      <c r="J7" s="41"/>
      <c r="K7" s="42" t="s">
        <v>85</v>
      </c>
      <c r="L7" s="43" t="s">
        <v>84</v>
      </c>
      <c r="M7" s="36">
        <v>857</v>
      </c>
    </row>
    <row r="8" spans="1:13" ht="19.5" customHeight="1">
      <c r="A8" s="11">
        <v>3</v>
      </c>
      <c r="B8" s="3" t="s">
        <v>22</v>
      </c>
      <c r="C8" s="5">
        <v>551</v>
      </c>
      <c r="D8" s="4">
        <v>2622016</v>
      </c>
      <c r="E8" s="9">
        <f t="shared" si="0"/>
        <v>793.1082879612826</v>
      </c>
      <c r="F8" s="34">
        <v>793.17</v>
      </c>
      <c r="I8" s="16"/>
      <c r="J8" s="15"/>
      <c r="K8" s="21">
        <v>1.1</v>
      </c>
      <c r="L8" s="6" t="s">
        <v>91</v>
      </c>
      <c r="M8" s="5">
        <v>542</v>
      </c>
    </row>
    <row r="9" spans="1:13" ht="19.5" customHeight="1">
      <c r="A9" s="11">
        <v>4</v>
      </c>
      <c r="B9" s="3" t="s">
        <v>52</v>
      </c>
      <c r="C9" s="5">
        <v>920</v>
      </c>
      <c r="D9" s="4">
        <v>4299120</v>
      </c>
      <c r="E9" s="9">
        <f t="shared" si="0"/>
        <v>778.8260869565216</v>
      </c>
      <c r="F9" s="34">
        <v>780</v>
      </c>
      <c r="I9" s="16"/>
      <c r="J9" s="15"/>
      <c r="K9" s="21">
        <v>1.4</v>
      </c>
      <c r="L9" s="6" t="s">
        <v>87</v>
      </c>
      <c r="M9" s="5">
        <v>842</v>
      </c>
    </row>
    <row r="10" spans="1:13" ht="24.75" customHeight="1">
      <c r="A10" s="11">
        <v>5</v>
      </c>
      <c r="B10" s="18" t="s">
        <v>24</v>
      </c>
      <c r="C10" s="36">
        <v>784</v>
      </c>
      <c r="D10" s="37">
        <v>4723876</v>
      </c>
      <c r="E10" s="35">
        <f t="shared" si="0"/>
        <v>1004.2253401360545</v>
      </c>
      <c r="F10" s="38">
        <v>999</v>
      </c>
      <c r="G10" s="39"/>
      <c r="H10" s="40"/>
      <c r="I10" s="39"/>
      <c r="J10" s="41"/>
      <c r="K10" s="42">
        <v>1.7</v>
      </c>
      <c r="L10" s="43" t="s">
        <v>86</v>
      </c>
      <c r="M10" s="36">
        <v>824</v>
      </c>
    </row>
    <row r="11" spans="1:13" ht="14.25">
      <c r="A11" s="11">
        <v>6</v>
      </c>
      <c r="B11" s="3" t="s">
        <v>88</v>
      </c>
      <c r="C11" s="5">
        <v>596</v>
      </c>
      <c r="D11" s="4">
        <v>2712757</v>
      </c>
      <c r="E11" s="9">
        <f t="shared" si="0"/>
        <v>758.6009507829978</v>
      </c>
      <c r="F11" s="34">
        <v>870</v>
      </c>
      <c r="I11" s="16"/>
      <c r="J11" s="15"/>
      <c r="K11" s="21">
        <v>1.2</v>
      </c>
      <c r="L11" s="6" t="s">
        <v>89</v>
      </c>
      <c r="M11" s="5">
        <v>528</v>
      </c>
    </row>
    <row r="12" spans="1:13" ht="17.25" customHeight="1">
      <c r="A12" s="11">
        <v>7</v>
      </c>
      <c r="B12" s="3" t="s">
        <v>53</v>
      </c>
      <c r="C12" s="5">
        <v>809</v>
      </c>
      <c r="D12" s="4">
        <v>4159894</v>
      </c>
      <c r="E12" s="9">
        <f t="shared" si="0"/>
        <v>857.0032962505151</v>
      </c>
      <c r="F12" s="34">
        <v>850</v>
      </c>
      <c r="I12" s="16"/>
      <c r="J12" s="15"/>
      <c r="K12" s="21">
        <v>1.2</v>
      </c>
      <c r="L12" s="6" t="s">
        <v>83</v>
      </c>
      <c r="M12" s="5">
        <v>690</v>
      </c>
    </row>
    <row r="13" spans="1:13" ht="15">
      <c r="A13" s="11">
        <v>8</v>
      </c>
      <c r="B13" s="18" t="s">
        <v>2</v>
      </c>
      <c r="C13" s="36">
        <v>2165</v>
      </c>
      <c r="D13" s="37">
        <v>11729451</v>
      </c>
      <c r="E13" s="35">
        <f t="shared" si="0"/>
        <v>902.9600461893765</v>
      </c>
      <c r="F13" s="38"/>
      <c r="G13" s="39"/>
      <c r="H13" s="40"/>
      <c r="I13" s="39"/>
      <c r="J13" s="41"/>
      <c r="K13" s="42">
        <v>1.7</v>
      </c>
      <c r="L13" s="43" t="s">
        <v>83</v>
      </c>
      <c r="M13" s="36">
        <v>2165</v>
      </c>
    </row>
    <row r="14" spans="1:13" ht="15">
      <c r="A14" s="11">
        <v>9</v>
      </c>
      <c r="B14" s="18" t="s">
        <v>3</v>
      </c>
      <c r="C14" s="36">
        <v>670</v>
      </c>
      <c r="D14" s="37">
        <v>4419287</v>
      </c>
      <c r="E14" s="35">
        <f t="shared" si="0"/>
        <v>1099.3251243781094</v>
      </c>
      <c r="F14" s="38">
        <v>1046</v>
      </c>
      <c r="G14" s="39"/>
      <c r="H14" s="40"/>
      <c r="I14" s="39"/>
      <c r="J14" s="41"/>
      <c r="K14" s="42">
        <v>1.2</v>
      </c>
      <c r="L14" s="43" t="s">
        <v>83</v>
      </c>
      <c r="M14" s="36">
        <v>702</v>
      </c>
    </row>
    <row r="15" spans="1:13" ht="14.25">
      <c r="A15" s="11">
        <v>10</v>
      </c>
      <c r="B15" s="3" t="s">
        <v>4</v>
      </c>
      <c r="C15" s="5">
        <v>409</v>
      </c>
      <c r="D15" s="4">
        <v>2029357</v>
      </c>
      <c r="E15" s="9">
        <f t="shared" si="0"/>
        <v>826.9588427057865</v>
      </c>
      <c r="F15" s="34">
        <v>890</v>
      </c>
      <c r="I15" s="16"/>
      <c r="J15" s="15"/>
      <c r="K15" s="21">
        <v>1.1</v>
      </c>
      <c r="L15" s="21" t="s">
        <v>82</v>
      </c>
      <c r="M15" s="5">
        <v>352</v>
      </c>
    </row>
    <row r="16" spans="1:13" ht="14.25">
      <c r="A16" s="11">
        <v>11</v>
      </c>
      <c r="B16" s="3" t="s">
        <v>54</v>
      </c>
      <c r="C16" s="5">
        <v>802</v>
      </c>
      <c r="D16" s="4">
        <v>3636420</v>
      </c>
      <c r="E16" s="9">
        <f t="shared" si="0"/>
        <v>755.6982543640897</v>
      </c>
      <c r="F16" s="34">
        <v>830</v>
      </c>
      <c r="I16" s="16"/>
      <c r="J16" s="15"/>
      <c r="K16" s="21">
        <v>1.1</v>
      </c>
      <c r="L16" s="6" t="s">
        <v>93</v>
      </c>
      <c r="M16" s="5">
        <v>706</v>
      </c>
    </row>
    <row r="17" spans="1:13" ht="18" customHeight="1">
      <c r="A17" s="11">
        <v>12</v>
      </c>
      <c r="B17" s="3" t="s">
        <v>55</v>
      </c>
      <c r="C17" s="5">
        <v>469</v>
      </c>
      <c r="D17" s="4">
        <v>1715189</v>
      </c>
      <c r="E17" s="9">
        <f t="shared" si="0"/>
        <v>609.5199004975124</v>
      </c>
      <c r="F17" s="34">
        <v>675</v>
      </c>
      <c r="I17" s="16"/>
      <c r="J17" s="15"/>
      <c r="K17" s="21">
        <v>1</v>
      </c>
      <c r="L17" s="6" t="s">
        <v>92</v>
      </c>
      <c r="M17" s="5">
        <v>360</v>
      </c>
    </row>
    <row r="18" spans="1:13" ht="14.25">
      <c r="A18" s="11">
        <v>13</v>
      </c>
      <c r="B18" s="3" t="s">
        <v>56</v>
      </c>
      <c r="C18" s="5">
        <v>649</v>
      </c>
      <c r="D18" s="4">
        <v>3230436</v>
      </c>
      <c r="E18" s="9">
        <f t="shared" si="0"/>
        <v>829.5932203389831</v>
      </c>
      <c r="F18" s="34">
        <v>963</v>
      </c>
      <c r="I18" s="16"/>
      <c r="J18" s="15"/>
      <c r="K18" s="21">
        <v>1.3</v>
      </c>
      <c r="L18" s="6" t="s">
        <v>94</v>
      </c>
      <c r="M18" s="5">
        <v>423</v>
      </c>
    </row>
    <row r="19" spans="1:13" ht="14.25">
      <c r="A19" s="11">
        <v>14</v>
      </c>
      <c r="B19" s="3" t="s">
        <v>57</v>
      </c>
      <c r="C19" s="5">
        <v>550</v>
      </c>
      <c r="D19" s="4">
        <v>2303948</v>
      </c>
      <c r="E19" s="9">
        <f t="shared" si="0"/>
        <v>698.1660606060606</v>
      </c>
      <c r="F19" s="34">
        <v>843</v>
      </c>
      <c r="I19" s="16"/>
      <c r="J19" s="15"/>
      <c r="K19" s="21">
        <v>1.6</v>
      </c>
      <c r="L19" s="6" t="s">
        <v>90</v>
      </c>
      <c r="M19" s="5">
        <v>436</v>
      </c>
    </row>
    <row r="20" spans="1:13" ht="15.75" customHeight="1">
      <c r="A20" s="11">
        <v>15</v>
      </c>
      <c r="B20" s="3" t="s">
        <v>31</v>
      </c>
      <c r="C20" s="5">
        <v>470</v>
      </c>
      <c r="D20" s="4">
        <v>2091739</v>
      </c>
      <c r="E20" s="9">
        <f t="shared" si="0"/>
        <v>741.7514184397163</v>
      </c>
      <c r="F20" s="34">
        <v>798</v>
      </c>
      <c r="I20" s="16"/>
      <c r="J20" s="15"/>
      <c r="K20" s="21">
        <v>1</v>
      </c>
      <c r="L20" s="6" t="s">
        <v>95</v>
      </c>
      <c r="M20" s="5">
        <v>470</v>
      </c>
    </row>
    <row r="21" spans="1:13" ht="15">
      <c r="A21" s="11">
        <v>16</v>
      </c>
      <c r="B21" s="18" t="s">
        <v>6</v>
      </c>
      <c r="C21" s="36">
        <v>483</v>
      </c>
      <c r="D21" s="37">
        <v>2856805</v>
      </c>
      <c r="E21" s="35">
        <f t="shared" si="0"/>
        <v>985.7850241545893</v>
      </c>
      <c r="F21" s="38">
        <v>973</v>
      </c>
      <c r="G21" s="39"/>
      <c r="H21" s="40"/>
      <c r="I21" s="39"/>
      <c r="J21" s="41"/>
      <c r="K21" s="42">
        <v>1.5</v>
      </c>
      <c r="L21" s="43" t="s">
        <v>96</v>
      </c>
      <c r="M21" s="36">
        <v>418</v>
      </c>
    </row>
    <row r="22" spans="1:13" ht="14.25">
      <c r="A22" s="11">
        <v>17</v>
      </c>
      <c r="B22" s="3" t="s">
        <v>32</v>
      </c>
      <c r="C22" s="5">
        <v>1047</v>
      </c>
      <c r="D22" s="4">
        <v>4535744</v>
      </c>
      <c r="E22" s="9">
        <f t="shared" si="0"/>
        <v>722.0222858962114</v>
      </c>
      <c r="F22" s="34">
        <v>883.22</v>
      </c>
      <c r="I22" s="16"/>
      <c r="J22" s="15"/>
      <c r="K22" s="21">
        <v>1.4</v>
      </c>
      <c r="L22" s="6" t="s">
        <v>97</v>
      </c>
      <c r="M22" s="5">
        <v>1051</v>
      </c>
    </row>
    <row r="23" spans="1:13" ht="15">
      <c r="A23" s="11">
        <v>18</v>
      </c>
      <c r="B23" s="18" t="s">
        <v>9</v>
      </c>
      <c r="C23" s="36">
        <v>1529</v>
      </c>
      <c r="D23" s="37">
        <v>8975440</v>
      </c>
      <c r="E23" s="35">
        <f t="shared" si="0"/>
        <v>978.3562241116198</v>
      </c>
      <c r="F23" s="38"/>
      <c r="G23" s="39"/>
      <c r="H23" s="40"/>
      <c r="I23" s="39"/>
      <c r="J23" s="41"/>
      <c r="K23" s="42"/>
      <c r="L23" s="43"/>
      <c r="M23" s="36">
        <v>1529</v>
      </c>
    </row>
    <row r="24" spans="1:13" ht="15">
      <c r="A24" s="11">
        <v>19</v>
      </c>
      <c r="B24" s="18" t="s">
        <v>10</v>
      </c>
      <c r="C24" s="36">
        <v>959</v>
      </c>
      <c r="D24" s="37">
        <v>5802929</v>
      </c>
      <c r="E24" s="35">
        <f t="shared" si="0"/>
        <v>1008.5034758428919</v>
      </c>
      <c r="F24" s="38"/>
      <c r="G24" s="39"/>
      <c r="H24" s="40"/>
      <c r="I24" s="39"/>
      <c r="J24" s="41"/>
      <c r="K24" s="42"/>
      <c r="L24" s="43"/>
      <c r="M24" s="36">
        <v>959</v>
      </c>
    </row>
    <row r="25" spans="1:13" ht="15">
      <c r="A25" s="11">
        <v>20</v>
      </c>
      <c r="B25" s="18" t="s">
        <v>58</v>
      </c>
      <c r="C25" s="36">
        <v>700</v>
      </c>
      <c r="D25" s="37">
        <v>4195892</v>
      </c>
      <c r="E25" s="35">
        <f t="shared" si="0"/>
        <v>999.0219047619048</v>
      </c>
      <c r="F25" s="38"/>
      <c r="G25" s="39"/>
      <c r="H25" s="40"/>
      <c r="I25" s="39"/>
      <c r="J25" s="41"/>
      <c r="K25" s="42"/>
      <c r="L25" s="43"/>
      <c r="M25" s="36">
        <v>700</v>
      </c>
    </row>
    <row r="26" spans="1:13" ht="14.25">
      <c r="A26" s="11">
        <v>21</v>
      </c>
      <c r="B26" s="3" t="s">
        <v>11</v>
      </c>
      <c r="C26" s="5">
        <v>421</v>
      </c>
      <c r="D26" s="4">
        <v>1919307</v>
      </c>
      <c r="E26" s="9">
        <f t="shared" si="0"/>
        <v>759.8206650831354</v>
      </c>
      <c r="F26" s="34"/>
      <c r="I26" s="16"/>
      <c r="J26" s="15"/>
      <c r="K26" s="21"/>
      <c r="M26" s="5">
        <v>421</v>
      </c>
    </row>
    <row r="27" spans="1:13" ht="20.25" customHeight="1">
      <c r="A27" s="11">
        <v>22</v>
      </c>
      <c r="B27" s="18" t="s">
        <v>50</v>
      </c>
      <c r="C27" s="36">
        <v>1275</v>
      </c>
      <c r="D27" s="37">
        <v>8544398</v>
      </c>
      <c r="E27" s="35">
        <f t="shared" si="0"/>
        <v>1116.91477124183</v>
      </c>
      <c r="F27" s="38">
        <v>1377.83</v>
      </c>
      <c r="G27" s="44">
        <v>1500</v>
      </c>
      <c r="H27" s="45">
        <v>1200</v>
      </c>
      <c r="I27" s="44">
        <v>950</v>
      </c>
      <c r="J27" s="46">
        <v>900</v>
      </c>
      <c r="K27" s="42">
        <v>1.5</v>
      </c>
      <c r="L27" s="42" t="s">
        <v>76</v>
      </c>
      <c r="M27" s="36">
        <v>970</v>
      </c>
    </row>
    <row r="28" spans="1:13" ht="15">
      <c r="A28" s="11">
        <v>23</v>
      </c>
      <c r="B28" s="18" t="s">
        <v>5</v>
      </c>
      <c r="C28" s="36">
        <v>499</v>
      </c>
      <c r="D28" s="37">
        <v>4430913</v>
      </c>
      <c r="E28" s="35">
        <f t="shared" si="0"/>
        <v>1479.9308617234467</v>
      </c>
      <c r="F28" s="38"/>
      <c r="G28" s="39"/>
      <c r="H28" s="40"/>
      <c r="I28" s="39"/>
      <c r="J28" s="41"/>
      <c r="K28" s="42"/>
      <c r="L28" s="43"/>
      <c r="M28" s="36">
        <v>499</v>
      </c>
    </row>
    <row r="29" spans="1:13" ht="15.75" customHeight="1">
      <c r="A29" s="11">
        <v>24</v>
      </c>
      <c r="B29" s="8" t="s">
        <v>35</v>
      </c>
      <c r="C29" s="5">
        <v>604</v>
      </c>
      <c r="D29" s="4">
        <v>3071222</v>
      </c>
      <c r="E29" s="9">
        <f t="shared" si="0"/>
        <v>847.4674392935982</v>
      </c>
      <c r="F29" s="34">
        <v>880</v>
      </c>
      <c r="I29" s="16"/>
      <c r="J29" s="15"/>
      <c r="K29" s="21">
        <v>1.7</v>
      </c>
      <c r="L29" s="6" t="s">
        <v>78</v>
      </c>
      <c r="M29" s="5">
        <v>615</v>
      </c>
    </row>
    <row r="30" spans="1:13" ht="14.25">
      <c r="A30" s="11">
        <v>25</v>
      </c>
      <c r="B30" s="8" t="s">
        <v>59</v>
      </c>
      <c r="C30" s="5">
        <v>287</v>
      </c>
      <c r="D30" s="4">
        <v>1426542</v>
      </c>
      <c r="E30" s="9">
        <f t="shared" si="0"/>
        <v>828.4216027874564</v>
      </c>
      <c r="F30" s="34">
        <v>936.38</v>
      </c>
      <c r="I30" s="16"/>
      <c r="J30" s="15"/>
      <c r="K30" s="21">
        <v>1</v>
      </c>
      <c r="L30" s="6" t="s">
        <v>99</v>
      </c>
      <c r="M30" s="5">
        <v>252</v>
      </c>
    </row>
    <row r="31" spans="1:13" ht="14.25">
      <c r="A31" s="11">
        <v>26</v>
      </c>
      <c r="B31" s="8" t="s">
        <v>60</v>
      </c>
      <c r="C31" s="5">
        <v>217</v>
      </c>
      <c r="D31" s="4">
        <v>1018492</v>
      </c>
      <c r="E31" s="9">
        <f t="shared" si="0"/>
        <v>782.2519201228879</v>
      </c>
      <c r="F31" s="34">
        <v>782.33</v>
      </c>
      <c r="I31" s="16"/>
      <c r="J31" s="15"/>
      <c r="K31" s="21">
        <v>1</v>
      </c>
      <c r="L31" s="6" t="s">
        <v>100</v>
      </c>
      <c r="M31" s="5">
        <v>215</v>
      </c>
    </row>
    <row r="32" spans="1:13" ht="16.5" customHeight="1">
      <c r="A32" s="11">
        <v>27</v>
      </c>
      <c r="B32" s="47" t="s">
        <v>61</v>
      </c>
      <c r="C32" s="36">
        <v>205</v>
      </c>
      <c r="D32" s="37">
        <v>1334814</v>
      </c>
      <c r="E32" s="35">
        <f t="shared" si="0"/>
        <v>1085.2146341463415</v>
      </c>
      <c r="F32" s="38">
        <v>999</v>
      </c>
      <c r="G32" s="39"/>
      <c r="H32" s="40"/>
      <c r="I32" s="39"/>
      <c r="J32" s="41"/>
      <c r="K32" s="42">
        <v>1.4</v>
      </c>
      <c r="L32" s="43" t="s">
        <v>98</v>
      </c>
      <c r="M32" s="36">
        <v>205</v>
      </c>
    </row>
    <row r="33" spans="1:13" ht="14.25">
      <c r="A33" s="11">
        <v>28</v>
      </c>
      <c r="B33" s="8" t="s">
        <v>62</v>
      </c>
      <c r="C33" s="5">
        <v>175</v>
      </c>
      <c r="D33" s="4">
        <v>899498</v>
      </c>
      <c r="E33" s="9">
        <f t="shared" si="0"/>
        <v>856.6647619047618</v>
      </c>
      <c r="F33" s="34"/>
      <c r="I33" s="16"/>
      <c r="J33" s="15"/>
      <c r="K33" s="21"/>
      <c r="M33" s="5">
        <v>175</v>
      </c>
    </row>
    <row r="34" spans="1:13" ht="15">
      <c r="A34" s="11">
        <v>29</v>
      </c>
      <c r="B34" s="47" t="s">
        <v>63</v>
      </c>
      <c r="C34" s="36">
        <v>505</v>
      </c>
      <c r="D34" s="37">
        <v>3694473</v>
      </c>
      <c r="E34" s="35">
        <f t="shared" si="0"/>
        <v>1219.2980198019802</v>
      </c>
      <c r="F34" s="38">
        <v>1233</v>
      </c>
      <c r="G34" s="39"/>
      <c r="H34" s="40"/>
      <c r="I34" s="39"/>
      <c r="J34" s="41"/>
      <c r="K34" s="42">
        <v>2</v>
      </c>
      <c r="L34" s="43" t="s">
        <v>101</v>
      </c>
      <c r="M34" s="36">
        <v>504</v>
      </c>
    </row>
    <row r="35" spans="1:13" ht="14.25">
      <c r="A35" s="11">
        <v>30</v>
      </c>
      <c r="B35" s="8" t="s">
        <v>64</v>
      </c>
      <c r="C35" s="5">
        <v>200</v>
      </c>
      <c r="D35" s="4">
        <v>1058301</v>
      </c>
      <c r="E35" s="9">
        <f t="shared" si="0"/>
        <v>881.9175</v>
      </c>
      <c r="F35" s="34">
        <v>838</v>
      </c>
      <c r="I35" s="16"/>
      <c r="J35" s="15"/>
      <c r="K35" s="21">
        <v>1.2</v>
      </c>
      <c r="L35" s="6" t="s">
        <v>102</v>
      </c>
      <c r="M35" s="5">
        <v>200</v>
      </c>
    </row>
    <row r="36" spans="1:13" ht="14.25">
      <c r="A36" s="11">
        <v>31</v>
      </c>
      <c r="B36" s="8" t="s">
        <v>65</v>
      </c>
      <c r="C36" s="5">
        <v>278</v>
      </c>
      <c r="D36" s="4">
        <v>1558506</v>
      </c>
      <c r="E36" s="9">
        <f t="shared" si="0"/>
        <v>934.3561151079138</v>
      </c>
      <c r="I36" s="16"/>
      <c r="J36" s="15"/>
      <c r="K36" s="21"/>
      <c r="M36" s="5">
        <v>278</v>
      </c>
    </row>
    <row r="37" spans="1:13" ht="29.25" customHeight="1">
      <c r="A37" s="11">
        <v>32</v>
      </c>
      <c r="B37" s="8" t="s">
        <v>66</v>
      </c>
      <c r="C37" s="5">
        <v>151</v>
      </c>
      <c r="D37" s="4">
        <v>802066</v>
      </c>
      <c r="E37" s="9">
        <f t="shared" si="0"/>
        <v>885.2825607064018</v>
      </c>
      <c r="I37" s="16"/>
      <c r="J37" s="15"/>
      <c r="K37" s="21"/>
      <c r="M37" s="5">
        <v>151</v>
      </c>
    </row>
    <row r="38" spans="1:13" ht="14.25">
      <c r="A38" s="11">
        <v>33</v>
      </c>
      <c r="B38" s="8" t="s">
        <v>8</v>
      </c>
      <c r="C38" s="5">
        <v>83</v>
      </c>
      <c r="D38" s="4">
        <v>363288</v>
      </c>
      <c r="E38" s="9">
        <f t="shared" si="0"/>
        <v>729.4939759036146</v>
      </c>
      <c r="I38" s="16"/>
      <c r="J38" s="15"/>
      <c r="K38" s="21"/>
      <c r="M38" s="5">
        <v>83</v>
      </c>
    </row>
    <row r="39" spans="1:13" ht="18" customHeight="1">
      <c r="A39" s="12"/>
      <c r="B39" s="24" t="s">
        <v>17</v>
      </c>
      <c r="C39" s="22">
        <f>SUM(C6:C38)</f>
        <v>23174</v>
      </c>
      <c r="D39" s="25">
        <f>SUM(D6:D38)</f>
        <v>128231907</v>
      </c>
      <c r="E39" s="25">
        <f>D39/C39/6</f>
        <v>922.2397730214897</v>
      </c>
      <c r="F39" s="26"/>
      <c r="G39" s="26"/>
      <c r="H39" s="27"/>
      <c r="I39" s="26"/>
      <c r="J39" s="28"/>
      <c r="K39" s="32"/>
      <c r="L39" s="29"/>
      <c r="M39" s="22">
        <f>SUM(M6:M38)</f>
        <v>22067</v>
      </c>
    </row>
    <row r="40" spans="1:11" ht="14.25" customHeight="1">
      <c r="A40" s="12"/>
      <c r="B40" s="3"/>
      <c r="E40" s="7"/>
      <c r="I40" s="16"/>
      <c r="J40" s="15"/>
      <c r="K40" s="21"/>
    </row>
    <row r="41" spans="1:12" ht="14.25">
      <c r="A41" s="12"/>
      <c r="B41" s="30" t="s">
        <v>41</v>
      </c>
      <c r="C41" s="23">
        <v>6522</v>
      </c>
      <c r="D41" s="25">
        <v>21888943</v>
      </c>
      <c r="E41" s="25">
        <f>D41/C41/6</f>
        <v>559.3617244199121</v>
      </c>
      <c r="F41" s="31" t="s">
        <v>81</v>
      </c>
      <c r="G41" s="26"/>
      <c r="H41" s="27"/>
      <c r="I41" s="26"/>
      <c r="J41" s="28"/>
      <c r="K41" s="32">
        <v>1</v>
      </c>
      <c r="L41" s="33" t="s">
        <v>80</v>
      </c>
    </row>
    <row r="42" spans="9:10" ht="14.25">
      <c r="I42" s="16"/>
      <c r="J42" s="15"/>
    </row>
    <row r="43" spans="7:10" ht="14.25">
      <c r="G43" s="7"/>
      <c r="I43" s="16"/>
      <c r="J43" s="15"/>
    </row>
  </sheetData>
  <sheetProtection/>
  <printOptions gridLines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web-server</cp:lastModifiedBy>
  <cp:lastPrinted>2011-11-04T17:07:29Z</cp:lastPrinted>
  <dcterms:created xsi:type="dcterms:W3CDTF">2010-05-19T13:39:51Z</dcterms:created>
  <dcterms:modified xsi:type="dcterms:W3CDTF">2011-12-30T10:35:10Z</dcterms:modified>
  <cp:category/>
  <cp:version/>
  <cp:contentType/>
  <cp:contentStatus/>
</cp:coreProperties>
</file>